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49\1 výzva\"/>
    </mc:Choice>
  </mc:AlternateContent>
  <xr:revisionPtr revIDLastSave="0" documentId="13_ncr:1_{AD7003C5-7A92-445F-A5B3-FC7F681379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KP!$A$6:$T$48</definedName>
    <definedName name="_xlnm.Print_Area" localSheetId="0">KP!$B$1:$T$51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7" i="1" l="1"/>
  <c r="J32" i="1"/>
  <c r="J33" i="1"/>
  <c r="K38" i="1"/>
  <c r="J39" i="1"/>
  <c r="K44" i="1"/>
  <c r="J4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K27" i="1"/>
  <c r="J28" i="1"/>
  <c r="K28" i="1"/>
  <c r="J29" i="1"/>
  <c r="K29" i="1"/>
  <c r="J30" i="1"/>
  <c r="K30" i="1"/>
  <c r="J31" i="1"/>
  <c r="K31" i="1"/>
  <c r="K33" i="1"/>
  <c r="J34" i="1"/>
  <c r="K34" i="1"/>
  <c r="J35" i="1"/>
  <c r="K35" i="1"/>
  <c r="J36" i="1"/>
  <c r="K36" i="1"/>
  <c r="J37" i="1"/>
  <c r="K37" i="1"/>
  <c r="J38" i="1"/>
  <c r="K39" i="1"/>
  <c r="J40" i="1"/>
  <c r="K40" i="1"/>
  <c r="J41" i="1"/>
  <c r="K41" i="1"/>
  <c r="J42" i="1"/>
  <c r="K42" i="1"/>
  <c r="J43" i="1"/>
  <c r="K43" i="1"/>
  <c r="J44" i="1"/>
  <c r="K45" i="1"/>
  <c r="J46" i="1"/>
  <c r="K46" i="1"/>
  <c r="J47" i="1"/>
  <c r="K47" i="1"/>
  <c r="J48" i="1"/>
  <c r="K48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32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1" i="1" l="1"/>
  <c r="H51" i="1"/>
</calcChain>
</file>

<file path=xl/sharedStrings.xml><?xml version="1.0" encoding="utf-8"?>
<sst xmlns="http://schemas.openxmlformats.org/spreadsheetml/2006/main" count="183" uniqueCount="117">
  <si>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</si>
  <si>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</si>
  <si>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</si>
  <si>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</si>
  <si>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</si>
  <si>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</si>
  <si>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</si>
  <si>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</si>
  <si>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</si>
  <si>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</si>
  <si>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</si>
  <si>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</si>
  <si>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</si>
  <si>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</si>
  <si>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</si>
  <si>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</si>
  <si>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</si>
  <si>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</si>
  <si>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</si>
  <si>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</si>
  <si>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</si>
  <si>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</si>
  <si>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</si>
  <si>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</si>
  <si>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</si>
  <si>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</si>
  <si>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</si>
  <si>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</si>
  <si>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049 - 2025</t>
  </si>
  <si>
    <t>ks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</si>
  <si>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</si>
  <si>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</si>
  <si>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</si>
  <si>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</si>
  <si>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balení</t>
  </si>
  <si>
    <t>Nezávěsné hladké PVC obaly s otvíráním ve tvaru L, vkládání na šířku i na výšku, transparentní, barevné,  min. 180 mic, min. 10 ks v balení.</t>
  </si>
  <si>
    <t>Formát A6, propisovací, min. 100 listů.</t>
  </si>
  <si>
    <t>Klip rám A4 kulaté rohy</t>
  </si>
  <si>
    <t>Snadná výměna dokumentů, chrání dokument proti poškození.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</si>
  <si>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</si>
  <si>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</si>
  <si>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Popisovatelné proužky, plastové, možnost opakované aplikace, neslepují se a nekroutí, 8 neon.barev x 25ks.</t>
  </si>
  <si>
    <t>Lepicí tyčinka  min. 40g</t>
  </si>
  <si>
    <t>Vysoká lepicí síla a okamžitá přilnavost. Vhodné na  papír, karton, nevysychá, neobsahuje rozpouštědla.</t>
  </si>
  <si>
    <t xml:space="preserve">Spojovače 24/6  </t>
  </si>
  <si>
    <t>Vysoce kvalitní pozinkované spojovače, min. 1000 ks v balení.</t>
  </si>
  <si>
    <t xml:space="preserve">Papír kancelářský A4 kvalita"B"  </t>
  </si>
  <si>
    <t xml:space="preserve">Černé portfolio A5 </t>
  </si>
  <si>
    <t xml:space="preserve">Papír kancelářský A4 kvalita "A" </t>
  </si>
  <si>
    <t>Karton kreslící bílý A3 220g</t>
  </si>
  <si>
    <t>Bílý karton (čtvrtka), 1 bal/200 listů.</t>
  </si>
  <si>
    <t>Karton kreslící bílý A4 220g</t>
  </si>
  <si>
    <t>Lepicí páska 48-50mm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</si>
  <si>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</si>
  <si>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</si>
  <si>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</si>
  <si>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Univerzální lepidlo, na papír, dřevovláknité materiály, kůži, dřevo a další savé materiály, neobsahuje rozpouštědla, ředitelné vodou.</t>
  </si>
  <si>
    <t>Tužka HB 2 s pryží</t>
  </si>
  <si>
    <t>Klasická tužka s pryží, tvrdost HB.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</si>
  <si>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</si>
  <si>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</si>
  <si>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</si>
  <si>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</si>
  <si>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</si>
  <si>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</si>
  <si>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Špejle dřevěné uzenářské 30 cm svz/100 ks</t>
  </si>
  <si>
    <t>Špejle uzenářské 3 x 300 mm. Provedení: bez hrotu. Balení: 100 ks ve svazku.</t>
  </si>
  <si>
    <t>Barevný papír A4 - 20 listů</t>
  </si>
  <si>
    <t>Barevná lepící páska žlutá 48 mm x 66 m</t>
  </si>
  <si>
    <t>Síla fólie: 25 my. Síla fólie a lepidla: 40 my. Lepidlo: akryl. Šíře páska: 48 mm. Návin: 66 m</t>
  </si>
  <si>
    <t>Tužky 4B</t>
  </si>
  <si>
    <t>Tradiční žluté šestihranné grafitové tužky v dřevěném cedrovém plášti.  </t>
  </si>
  <si>
    <t>Tužky B</t>
  </si>
  <si>
    <t>Pero s černou náplní.</t>
  </si>
  <si>
    <t>Ulamovací nůž (řezák)</t>
  </si>
  <si>
    <t>Kreslicí karton v roli 1,5 m × 20 m</t>
  </si>
  <si>
    <t>Pytle na odpad 60 l - černé (50 ks)</t>
  </si>
  <si>
    <t>63 x 74 cm, HDPE sáčky, 8 mikronů.</t>
  </si>
  <si>
    <t>Pytle na odpad 35 l - černé (50 ks)</t>
  </si>
  <si>
    <t>50 ks v roli</t>
  </si>
  <si>
    <t>Univerzální utěrka vhodná pro čištění všech povrchů v domácnosti. Vhodné použití za mokra i za sucha.</t>
  </si>
  <si>
    <t>Sešívačka min.20listů</t>
  </si>
  <si>
    <t>Sešití min. 20 listů, spojovače 24/6, celokovová nebo kovová + pevný plast.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</si>
  <si>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</si>
  <si>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</si>
  <si>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Samostatná faktura</t>
  </si>
  <si>
    <t>NE</t>
  </si>
  <si>
    <t>UK- PRA Lenka Fajmanová, 
Tel.: 37763 7746 nebo 7744</t>
  </si>
  <si>
    <t>sady Pětatřicátníků 16, 
301 00 Plzeň, 
Filozofická a právnická knihovna,
místnost PS103</t>
  </si>
  <si>
    <t>U3V - Mgr. Markéta  Brůžková, 
Tel.: 735 713 912</t>
  </si>
  <si>
    <t>Jungmannova 1, 
301 00 Plzeň,
 Univerzita třetího věku, 
místnost JJ 113</t>
  </si>
  <si>
    <t>PS-A Michaela Cíglerová,
Tel.: 606 665 199</t>
  </si>
  <si>
    <t>Kollárova 19,
301 00 Plzeň, 
Autodoprava, 
místnost KO 215</t>
  </si>
  <si>
    <t>FDU - Olga Štětinová, 
Tel: 37763 6801</t>
  </si>
  <si>
    <t>Univerzitní 28, 
301 00 Plzeň, 
Fakulta designu a umění Ladislava Sutnara,
místnost LS 334</t>
  </si>
  <si>
    <t>NTC - Dana Říčařová,  
Tel.: 37763 4770</t>
  </si>
  <si>
    <t>Teslova 11,
301 00 Plzeň, 
Nové technologie – výzkumné centrum,
budova H</t>
  </si>
  <si>
    <r>
      <t>Desky odkládací A4,</t>
    </r>
    <r>
      <rPr>
        <b/>
        <sz val="11"/>
        <rFont val="Calibri"/>
        <family val="2"/>
        <charset val="238"/>
      </rPr>
      <t xml:space="preserve"> 3 klopy</t>
    </r>
    <r>
      <rPr>
        <sz val="11"/>
        <rFont val="Calibri"/>
        <family val="2"/>
        <charset val="238"/>
      </rPr>
      <t>, ekokarton -</t>
    </r>
    <r>
      <rPr>
        <b/>
        <sz val="11"/>
        <rFont val="Calibri"/>
        <family val="2"/>
        <charset val="238"/>
      </rPr>
      <t xml:space="preserve"> 5x modré, 5x hnědé, 5x červené 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</si>
  <si>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</si>
  <si>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r>
      <t>Obaly "L" A4 -</t>
    </r>
    <r>
      <rPr>
        <b/>
        <sz val="11"/>
        <rFont val="Calibri"/>
        <family val="2"/>
        <charset val="238"/>
      </rPr>
      <t xml:space="preserve"> čiré</t>
    </r>
  </si>
  <si>
    <t>Pro vkládání dokumentů do velikosti A4, ekokarton min. 250 g, 3 klopy.</t>
  </si>
  <si>
    <r>
      <t xml:space="preserve">Obaly "L" A4 - </t>
    </r>
    <r>
      <rPr>
        <b/>
        <sz val="11"/>
        <rFont val="Calibri"/>
        <family val="2"/>
        <charset val="238"/>
      </rPr>
      <t>transparentní</t>
    </r>
  </si>
  <si>
    <r>
      <t>Příjmový pokladní doklad -</t>
    </r>
    <r>
      <rPr>
        <b/>
        <sz val="11"/>
        <rFont val="Calibri"/>
        <family val="2"/>
        <charset val="238"/>
      </rPr>
      <t xml:space="preserve"> číslovaný</t>
    </r>
  </si>
  <si>
    <r>
      <t xml:space="preserve">Kuličkové pero 0,5 mm - </t>
    </r>
    <r>
      <rPr>
        <b/>
        <sz val="11"/>
        <rFont val="Calibri"/>
        <family val="2"/>
        <charset val="238"/>
      </rPr>
      <t>modrá náplň</t>
    </r>
  </si>
  <si>
    <t>Ergonomicky tvarované kuličkové pero se sametově hladkým povrchem těla umožňuje velmi pohodlné držení a psaní. 9 pestrých barev těla (červená, růžová, oranžová, sv.modrá, zelená, žlutá, tm. modrá, šedá, fialová - dodat dle dostupnosti barev) Easy ink náplň – inkoust s nízkou viskozitou pro pohodlnější a plynulejší psaní. Tenký hrot s modrou náplní NEEDLE TIP. Šířka stopy: 0,5 mm.</t>
  </si>
  <si>
    <r>
      <t xml:space="preserve">Samolepící záložky 12 x 45 mm  </t>
    </r>
    <r>
      <rPr>
        <b/>
        <sz val="11"/>
        <rFont val="Calibri"/>
        <family val="2"/>
        <charset val="238"/>
      </rPr>
      <t>- 8 x neon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</si>
  <si>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</si>
  <si>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Černé portfolio A5 s uzavíráním na zip, imitace kůže. Uvnitř: poznámkový blok, poutko na tužku,přihrádky na vizitky a dokumenty a bezpečnou kapsu na zip. Rozměr cca: 270 x 175 x 25 mm.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</si>
  <si>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</si>
  <si>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250 g </t>
  </si>
  <si>
    <r>
      <t>Barevný papír formátu A4 obsahuje 20 listů recyklovaného papíru o gramáži 80 g/m2</t>
    </r>
    <r>
      <rPr>
        <b/>
        <sz val="11"/>
        <color rgb="FF000000"/>
        <rFont val="Calibri"/>
        <family val="2"/>
        <charset val="238"/>
      </rPr>
      <t xml:space="preserve">. V balení je 10 barev, každá barva po 2 listech. </t>
    </r>
    <r>
      <rPr>
        <sz val="11"/>
        <color indexed="8"/>
        <rFont val="Calibri"/>
        <family val="2"/>
        <charset val="238"/>
      </rPr>
      <t>Barevné papíry jsou vhodné pro stříhání, lepení a skládání.</t>
    </r>
  </si>
  <si>
    <r>
      <t xml:space="preserve">Jednorázové kuličkové pero - </t>
    </r>
    <r>
      <rPr>
        <b/>
        <sz val="11"/>
        <rFont val="Calibri"/>
        <family val="2"/>
        <charset val="238"/>
      </rPr>
      <t>černé</t>
    </r>
  </si>
  <si>
    <t>NŮŽ ODLAMOVACÍ NEREZ 18MM, celonerezový.</t>
  </si>
  <si>
    <t>Kreslicí karton bílý v roli.
S dutinkou, vnitřní průměr dutinky 76 mm.
Šíře role 1,5 m. Délka návinu 20 m. Plošná hmotnost (gramáž papíru) 200 g/m2.</t>
  </si>
  <si>
    <t>Rychloutěrky 38 x 38 cm - mix barev (3ks)</t>
  </si>
  <si>
    <t>Stolní kalendář bez obrázků 2026</t>
  </si>
  <si>
    <t>Stolní kalendář bez obrázků, 
týdenní sloupcové kalendárium s uvedením hodin, 
rozměr jednotlivých listů cca 300 - 340 mm x 120 - 145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</si>
</sst>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1666874</xdr:colOff>
      <xdr:row>20</xdr:row>
      <xdr:rowOff>132945</xdr:rowOff>
    </xdr:from>
    <xdr:to>
      <xdr:col>2</xdr:col>
      <xdr:colOff>2284259</xdr:colOff>
      <xdr:row>20</xdr:row>
      <xdr:rowOff>598486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4754BDF-AA91-4D55-B15B-D8F885928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9324" y="9676995"/>
          <a:ext cx="617385" cy="465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8"/>
  <sheetViews>
    <sheetView tabSelected="1" zoomScaleNormal="100" workbookViewId="0">
      <selection activeCell="C11" sqref="C1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78.7109375" style="5" customWidth="1"/>
    <col min="4" max="4" width="12.42578125" style="136" customWidth="1"/>
    <col min="5" max="5" width="11.140625" style="4" customWidth="1"/>
    <col min="6" max="6" width="135.28515625" style="5" customWidth="1"/>
    <col min="7" max="7" width="15.42578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0" customHeight="1" thickTop="1" x14ac:dyDescent="0.25">
      <c r="A7" s="32"/>
      <c r="B7" s="33">
        <v>1</v>
      </c>
      <c r="C7" s="34" t="s">
        <v>97</v>
      </c>
      <c r="D7" s="35">
        <v>15</v>
      </c>
      <c r="E7" s="36" t="s">
        <v>29</v>
      </c>
      <c r="F7" s="37" t="s">
        <v>100</v>
      </c>
      <c r="G7" s="38">
        <f t="shared" ref="G7:G21" si="0">D7*H7</f>
        <v>120</v>
      </c>
      <c r="H7" s="39">
        <v>8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85</v>
      </c>
      <c r="M7" s="43" t="s">
        <v>86</v>
      </c>
      <c r="N7" s="44"/>
      <c r="O7" s="44"/>
      <c r="P7" s="42" t="s">
        <v>87</v>
      </c>
      <c r="Q7" s="42" t="s">
        <v>88</v>
      </c>
      <c r="R7" s="45" t="s">
        <v>27</v>
      </c>
      <c r="S7" s="44"/>
      <c r="T7" s="43" t="s">
        <v>12</v>
      </c>
    </row>
    <row r="8" spans="1:20" ht="30" customHeight="1" x14ac:dyDescent="0.25">
      <c r="A8" s="27"/>
      <c r="B8" s="46">
        <v>2</v>
      </c>
      <c r="C8" s="47" t="s">
        <v>98</v>
      </c>
      <c r="D8" s="48">
        <v>1</v>
      </c>
      <c r="E8" s="49" t="s">
        <v>31</v>
      </c>
      <c r="F8" s="50" t="s">
        <v>32</v>
      </c>
      <c r="G8" s="51">
        <f t="shared" si="0"/>
        <v>102</v>
      </c>
      <c r="H8" s="52">
        <v>102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30" customHeight="1" thickBot="1" x14ac:dyDescent="0.3">
      <c r="A9" s="27"/>
      <c r="B9" s="60">
        <v>3</v>
      </c>
      <c r="C9" s="61" t="s">
        <v>99</v>
      </c>
      <c r="D9" s="62">
        <v>2</v>
      </c>
      <c r="E9" s="63" t="s">
        <v>31</v>
      </c>
      <c r="F9" s="64" t="s">
        <v>33</v>
      </c>
      <c r="G9" s="65">
        <f t="shared" si="0"/>
        <v>80</v>
      </c>
      <c r="H9" s="66">
        <v>40</v>
      </c>
      <c r="I9" s="139"/>
      <c r="J9" s="67">
        <f t="shared" si="1"/>
        <v>0</v>
      </c>
      <c r="K9" s="68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5.5" customHeight="1" x14ac:dyDescent="0.25">
      <c r="A10" s="27"/>
      <c r="B10" s="69">
        <v>4</v>
      </c>
      <c r="C10" s="70" t="s">
        <v>101</v>
      </c>
      <c r="D10" s="71">
        <v>2</v>
      </c>
      <c r="E10" s="72" t="s">
        <v>34</v>
      </c>
      <c r="F10" s="73" t="s">
        <v>35</v>
      </c>
      <c r="G10" s="74">
        <f t="shared" si="0"/>
        <v>80</v>
      </c>
      <c r="H10" s="75">
        <v>40</v>
      </c>
      <c r="I10" s="140"/>
      <c r="J10" s="76">
        <f t="shared" si="1"/>
        <v>0</v>
      </c>
      <c r="K10" s="77" t="str">
        <f t="shared" si="2"/>
        <v xml:space="preserve"> </v>
      </c>
      <c r="L10" s="78" t="s">
        <v>85</v>
      </c>
      <c r="M10" s="78" t="s">
        <v>86</v>
      </c>
      <c r="N10" s="79"/>
      <c r="O10" s="79"/>
      <c r="P10" s="78" t="s">
        <v>89</v>
      </c>
      <c r="Q10" s="78" t="s">
        <v>90</v>
      </c>
      <c r="R10" s="80" t="s">
        <v>27</v>
      </c>
      <c r="S10" s="79"/>
      <c r="T10" s="81" t="s">
        <v>12</v>
      </c>
    </row>
    <row r="11" spans="1:20" ht="21.75" customHeight="1" x14ac:dyDescent="0.25">
      <c r="A11" s="27"/>
      <c r="B11" s="46">
        <v>5</v>
      </c>
      <c r="C11" s="47" t="s">
        <v>102</v>
      </c>
      <c r="D11" s="48">
        <v>6</v>
      </c>
      <c r="E11" s="82" t="s">
        <v>29</v>
      </c>
      <c r="F11" s="83" t="s">
        <v>36</v>
      </c>
      <c r="G11" s="51">
        <f t="shared" si="0"/>
        <v>276</v>
      </c>
      <c r="H11" s="52">
        <v>46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5"/>
      <c r="N11" s="57"/>
      <c r="O11" s="57"/>
      <c r="P11" s="84"/>
      <c r="Q11" s="84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37</v>
      </c>
      <c r="D12" s="48">
        <v>2</v>
      </c>
      <c r="E12" s="49" t="s">
        <v>29</v>
      </c>
      <c r="F12" s="50" t="s">
        <v>38</v>
      </c>
      <c r="G12" s="51">
        <f t="shared" si="0"/>
        <v>680</v>
      </c>
      <c r="H12" s="52">
        <v>340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5"/>
      <c r="N12" s="57"/>
      <c r="O12" s="57"/>
      <c r="P12" s="84"/>
      <c r="Q12" s="84"/>
      <c r="R12" s="59"/>
      <c r="S12" s="57"/>
      <c r="T12" s="56"/>
    </row>
    <row r="13" spans="1:20" ht="39" customHeight="1" x14ac:dyDescent="0.25">
      <c r="A13" s="27"/>
      <c r="B13" s="46">
        <v>7</v>
      </c>
      <c r="C13" s="47" t="s">
        <v>39</v>
      </c>
      <c r="D13" s="48">
        <v>10</v>
      </c>
      <c r="E13" s="49" t="s">
        <v>29</v>
      </c>
      <c r="F13" s="50" t="s">
        <v>40</v>
      </c>
      <c r="G13" s="51">
        <f t="shared" si="0"/>
        <v>450</v>
      </c>
      <c r="H13" s="52">
        <v>45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5"/>
      <c r="N13" s="57"/>
      <c r="O13" s="57"/>
      <c r="P13" s="84"/>
      <c r="Q13" s="84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30</v>
      </c>
      <c r="D14" s="48">
        <v>2</v>
      </c>
      <c r="E14" s="49" t="s">
        <v>34</v>
      </c>
      <c r="F14" s="50" t="s">
        <v>32</v>
      </c>
      <c r="G14" s="51">
        <f t="shared" si="0"/>
        <v>204</v>
      </c>
      <c r="H14" s="52">
        <v>102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5"/>
      <c r="N14" s="57"/>
      <c r="O14" s="57"/>
      <c r="P14" s="84"/>
      <c r="Q14" s="84"/>
      <c r="R14" s="59"/>
      <c r="S14" s="57"/>
      <c r="T14" s="56"/>
    </row>
    <row r="15" spans="1:20" ht="58.5" customHeight="1" x14ac:dyDescent="0.25">
      <c r="A15" s="27"/>
      <c r="B15" s="46">
        <v>9</v>
      </c>
      <c r="C15" s="47" t="s">
        <v>103</v>
      </c>
      <c r="D15" s="48">
        <v>10</v>
      </c>
      <c r="E15" s="49" t="s">
        <v>29</v>
      </c>
      <c r="F15" s="50" t="s">
        <v>104</v>
      </c>
      <c r="G15" s="51">
        <f t="shared" si="0"/>
        <v>160</v>
      </c>
      <c r="H15" s="52">
        <v>16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5"/>
      <c r="N15" s="57"/>
      <c r="O15" s="57"/>
      <c r="P15" s="84"/>
      <c r="Q15" s="84"/>
      <c r="R15" s="59"/>
      <c r="S15" s="57"/>
      <c r="T15" s="56"/>
    </row>
    <row r="16" spans="1:20" ht="33" customHeight="1" x14ac:dyDescent="0.25">
      <c r="A16" s="27"/>
      <c r="B16" s="46">
        <v>10</v>
      </c>
      <c r="C16" s="47" t="s">
        <v>105</v>
      </c>
      <c r="D16" s="48">
        <v>5</v>
      </c>
      <c r="E16" s="49" t="s">
        <v>29</v>
      </c>
      <c r="F16" s="50" t="s">
        <v>41</v>
      </c>
      <c r="G16" s="51">
        <f t="shared" si="0"/>
        <v>295</v>
      </c>
      <c r="H16" s="52">
        <v>59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5"/>
      <c r="N16" s="57"/>
      <c r="O16" s="57"/>
      <c r="P16" s="84"/>
      <c r="Q16" s="84"/>
      <c r="R16" s="59"/>
      <c r="S16" s="57"/>
      <c r="T16" s="56"/>
    </row>
    <row r="17" spans="1:20" ht="30.75" customHeight="1" x14ac:dyDescent="0.25">
      <c r="A17" s="27"/>
      <c r="B17" s="46">
        <v>11</v>
      </c>
      <c r="C17" s="47" t="s">
        <v>42</v>
      </c>
      <c r="D17" s="48">
        <v>5</v>
      </c>
      <c r="E17" s="49" t="s">
        <v>29</v>
      </c>
      <c r="F17" s="50" t="s">
        <v>43</v>
      </c>
      <c r="G17" s="51">
        <f t="shared" si="0"/>
        <v>175</v>
      </c>
      <c r="H17" s="52">
        <v>35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5"/>
      <c r="N17" s="57"/>
      <c r="O17" s="57"/>
      <c r="P17" s="84"/>
      <c r="Q17" s="84"/>
      <c r="R17" s="59"/>
      <c r="S17" s="57"/>
      <c r="T17" s="56"/>
    </row>
    <row r="18" spans="1:20" ht="33" customHeight="1" x14ac:dyDescent="0.25">
      <c r="A18" s="27"/>
      <c r="B18" s="46">
        <v>12</v>
      </c>
      <c r="C18" s="47" t="s">
        <v>44</v>
      </c>
      <c r="D18" s="48">
        <v>6</v>
      </c>
      <c r="E18" s="49" t="s">
        <v>34</v>
      </c>
      <c r="F18" s="50" t="s">
        <v>45</v>
      </c>
      <c r="G18" s="51">
        <f t="shared" si="0"/>
        <v>78</v>
      </c>
      <c r="H18" s="52">
        <v>13</v>
      </c>
      <c r="I18" s="138"/>
      <c r="J18" s="53">
        <f t="shared" si="1"/>
        <v>0</v>
      </c>
      <c r="K18" s="54" t="str">
        <f t="shared" si="2"/>
        <v xml:space="preserve"> </v>
      </c>
      <c r="L18" s="55"/>
      <c r="M18" s="55"/>
      <c r="N18" s="57"/>
      <c r="O18" s="57"/>
      <c r="P18" s="84"/>
      <c r="Q18" s="84"/>
      <c r="R18" s="59"/>
      <c r="S18" s="57"/>
      <c r="T18" s="56"/>
    </row>
    <row r="19" spans="1:20" ht="99.75" customHeight="1" thickBot="1" x14ac:dyDescent="0.3">
      <c r="A19" s="27"/>
      <c r="B19" s="85">
        <v>13</v>
      </c>
      <c r="C19" s="86" t="s">
        <v>46</v>
      </c>
      <c r="D19" s="87">
        <v>50</v>
      </c>
      <c r="E19" s="88" t="s">
        <v>34</v>
      </c>
      <c r="F19" s="89" t="s">
        <v>106</v>
      </c>
      <c r="G19" s="90">
        <f t="shared" si="0"/>
        <v>6250</v>
      </c>
      <c r="H19" s="91">
        <v>125</v>
      </c>
      <c r="I19" s="141"/>
      <c r="J19" s="92">
        <f t="shared" si="1"/>
        <v>0</v>
      </c>
      <c r="K19" s="93" t="str">
        <f t="shared" si="2"/>
        <v xml:space="preserve"> </v>
      </c>
      <c r="L19" s="94"/>
      <c r="M19" s="94"/>
      <c r="N19" s="95"/>
      <c r="O19" s="95"/>
      <c r="P19" s="96"/>
      <c r="Q19" s="96"/>
      <c r="R19" s="97"/>
      <c r="S19" s="95"/>
      <c r="T19" s="98"/>
    </row>
    <row r="20" spans="1:20" ht="98.25" customHeight="1" x14ac:dyDescent="0.25">
      <c r="A20" s="27"/>
      <c r="B20" s="99">
        <v>14</v>
      </c>
      <c r="C20" s="100" t="s">
        <v>46</v>
      </c>
      <c r="D20" s="101">
        <v>15</v>
      </c>
      <c r="E20" s="102" t="s">
        <v>31</v>
      </c>
      <c r="F20" s="103" t="s">
        <v>106</v>
      </c>
      <c r="G20" s="104">
        <f t="shared" si="0"/>
        <v>1875</v>
      </c>
      <c r="H20" s="105">
        <v>125</v>
      </c>
      <c r="I20" s="142"/>
      <c r="J20" s="106">
        <f t="shared" si="1"/>
        <v>0</v>
      </c>
      <c r="K20" s="107" t="str">
        <f t="shared" si="2"/>
        <v xml:space="preserve"> </v>
      </c>
      <c r="L20" s="55" t="s">
        <v>85</v>
      </c>
      <c r="M20" s="55" t="s">
        <v>86</v>
      </c>
      <c r="N20" s="57"/>
      <c r="O20" s="57"/>
      <c r="P20" s="55" t="s">
        <v>91</v>
      </c>
      <c r="Q20" s="55" t="s">
        <v>92</v>
      </c>
      <c r="R20" s="59" t="s">
        <v>27</v>
      </c>
      <c r="S20" s="57"/>
      <c r="T20" s="56" t="s">
        <v>12</v>
      </c>
    </row>
    <row r="21" spans="1:20" ht="72.75" customHeight="1" thickBot="1" x14ac:dyDescent="0.3">
      <c r="A21" s="27"/>
      <c r="B21" s="60">
        <v>15</v>
      </c>
      <c r="C21" s="61" t="s">
        <v>47</v>
      </c>
      <c r="D21" s="62">
        <v>4</v>
      </c>
      <c r="E21" s="63" t="s">
        <v>29</v>
      </c>
      <c r="F21" s="64" t="s">
        <v>107</v>
      </c>
      <c r="G21" s="65">
        <f t="shared" si="0"/>
        <v>1440</v>
      </c>
      <c r="H21" s="66">
        <v>360</v>
      </c>
      <c r="I21" s="139"/>
      <c r="J21" s="67">
        <f t="shared" si="1"/>
        <v>0</v>
      </c>
      <c r="K21" s="68" t="str">
        <f t="shared" si="2"/>
        <v xml:space="preserve"> </v>
      </c>
      <c r="L21" s="55"/>
      <c r="M21" s="55"/>
      <c r="N21" s="57"/>
      <c r="O21" s="57"/>
      <c r="P21" s="84"/>
      <c r="Q21" s="84"/>
      <c r="R21" s="59"/>
      <c r="S21" s="57"/>
      <c r="T21" s="56"/>
    </row>
    <row r="22" spans="1:20" ht="99.75" customHeight="1" x14ac:dyDescent="0.25">
      <c r="A22" s="27"/>
      <c r="B22" s="69">
        <v>16</v>
      </c>
      <c r="C22" s="70" t="s">
        <v>48</v>
      </c>
      <c r="D22" s="71">
        <v>15</v>
      </c>
      <c r="E22" s="72" t="s">
        <v>31</v>
      </c>
      <c r="F22" s="73" t="s">
        <v>108</v>
      </c>
      <c r="G22" s="74">
        <f t="shared" ref="G22:G48" si="3">D22*H22</f>
        <v>1950</v>
      </c>
      <c r="H22" s="75">
        <v>130</v>
      </c>
      <c r="I22" s="140"/>
      <c r="J22" s="76">
        <f t="shared" ref="J22:J26" si="4">D22*I22</f>
        <v>0</v>
      </c>
      <c r="K22" s="77" t="str">
        <f t="shared" ref="K22:K26" si="5">IF(ISNUMBER(I22), IF(I22&gt;H22,"NEVYHOVUJE","VYHOVUJE")," ")</f>
        <v xml:space="preserve"> </v>
      </c>
      <c r="L22" s="78" t="s">
        <v>85</v>
      </c>
      <c r="M22" s="78" t="s">
        <v>86</v>
      </c>
      <c r="N22" s="79"/>
      <c r="O22" s="79"/>
      <c r="P22" s="78" t="s">
        <v>93</v>
      </c>
      <c r="Q22" s="78" t="s">
        <v>94</v>
      </c>
      <c r="R22" s="80" t="s">
        <v>27</v>
      </c>
      <c r="S22" s="79"/>
      <c r="T22" s="81" t="s">
        <v>12</v>
      </c>
    </row>
    <row r="23" spans="1:20" ht="25.5" customHeight="1" x14ac:dyDescent="0.25">
      <c r="A23" s="27"/>
      <c r="B23" s="46">
        <v>17</v>
      </c>
      <c r="C23" s="47" t="s">
        <v>49</v>
      </c>
      <c r="D23" s="48">
        <v>10</v>
      </c>
      <c r="E23" s="49" t="s">
        <v>31</v>
      </c>
      <c r="F23" s="50" t="s">
        <v>50</v>
      </c>
      <c r="G23" s="51">
        <f t="shared" si="3"/>
        <v>4300</v>
      </c>
      <c r="H23" s="52">
        <v>430</v>
      </c>
      <c r="I23" s="138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4"/>
      <c r="Q23" s="84"/>
      <c r="R23" s="59"/>
      <c r="S23" s="57"/>
      <c r="T23" s="56"/>
    </row>
    <row r="24" spans="1:20" ht="25.5" customHeight="1" x14ac:dyDescent="0.25">
      <c r="A24" s="27"/>
      <c r="B24" s="46">
        <v>18</v>
      </c>
      <c r="C24" s="47" t="s">
        <v>51</v>
      </c>
      <c r="D24" s="48">
        <v>8</v>
      </c>
      <c r="E24" s="49" t="s">
        <v>31</v>
      </c>
      <c r="F24" s="50" t="s">
        <v>50</v>
      </c>
      <c r="G24" s="51">
        <f t="shared" si="3"/>
        <v>1680</v>
      </c>
      <c r="H24" s="52">
        <v>210</v>
      </c>
      <c r="I24" s="138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4"/>
      <c r="Q24" s="84"/>
      <c r="R24" s="59"/>
      <c r="S24" s="57"/>
      <c r="T24" s="56"/>
    </row>
    <row r="25" spans="1:20" ht="25.5" customHeight="1" x14ac:dyDescent="0.25">
      <c r="A25" s="27"/>
      <c r="B25" s="46">
        <v>19</v>
      </c>
      <c r="C25" s="47" t="s">
        <v>52</v>
      </c>
      <c r="D25" s="48">
        <v>10</v>
      </c>
      <c r="E25" s="49" t="s">
        <v>29</v>
      </c>
      <c r="F25" s="50" t="s">
        <v>53</v>
      </c>
      <c r="G25" s="51">
        <f t="shared" si="3"/>
        <v>370</v>
      </c>
      <c r="H25" s="52">
        <v>37</v>
      </c>
      <c r="I25" s="138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4"/>
      <c r="Q25" s="84"/>
      <c r="R25" s="59"/>
      <c r="S25" s="57"/>
      <c r="T25" s="56"/>
    </row>
    <row r="26" spans="1:20" ht="25.5" customHeight="1" x14ac:dyDescent="0.25">
      <c r="A26" s="27"/>
      <c r="B26" s="46">
        <v>20</v>
      </c>
      <c r="C26" s="47" t="s">
        <v>54</v>
      </c>
      <c r="D26" s="48">
        <v>10</v>
      </c>
      <c r="E26" s="49" t="s">
        <v>29</v>
      </c>
      <c r="F26" s="50" t="s">
        <v>55</v>
      </c>
      <c r="G26" s="51">
        <f t="shared" si="3"/>
        <v>200</v>
      </c>
      <c r="H26" s="52">
        <v>20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25.5" customHeight="1" x14ac:dyDescent="0.25">
      <c r="A27" s="27"/>
      <c r="B27" s="46">
        <v>21</v>
      </c>
      <c r="C27" s="47" t="s">
        <v>42</v>
      </c>
      <c r="D27" s="48">
        <v>20</v>
      </c>
      <c r="E27" s="49" t="s">
        <v>29</v>
      </c>
      <c r="F27" s="50" t="s">
        <v>43</v>
      </c>
      <c r="G27" s="51">
        <f t="shared" si="3"/>
        <v>700</v>
      </c>
      <c r="H27" s="52">
        <v>35</v>
      </c>
      <c r="I27" s="138"/>
      <c r="J27" s="53">
        <f t="shared" ref="J27:J48" si="6">D27*I27</f>
        <v>0</v>
      </c>
      <c r="K27" s="54" t="str">
        <f t="shared" ref="K27:K48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5.5" customHeight="1" x14ac:dyDescent="0.25">
      <c r="A28" s="27"/>
      <c r="B28" s="46">
        <v>22</v>
      </c>
      <c r="C28" s="47" t="s">
        <v>109</v>
      </c>
      <c r="D28" s="48">
        <v>2</v>
      </c>
      <c r="E28" s="49" t="s">
        <v>29</v>
      </c>
      <c r="F28" s="50" t="s">
        <v>56</v>
      </c>
      <c r="G28" s="51">
        <f t="shared" si="3"/>
        <v>158</v>
      </c>
      <c r="H28" s="52">
        <v>79</v>
      </c>
      <c r="I28" s="138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4"/>
      <c r="Q28" s="84"/>
      <c r="R28" s="59"/>
      <c r="S28" s="57"/>
      <c r="T28" s="56"/>
    </row>
    <row r="29" spans="1:20" ht="25.5" customHeight="1" x14ac:dyDescent="0.25">
      <c r="A29" s="27"/>
      <c r="B29" s="46">
        <v>23</v>
      </c>
      <c r="C29" s="47" t="s">
        <v>57</v>
      </c>
      <c r="D29" s="48">
        <v>200</v>
      </c>
      <c r="E29" s="49" t="s">
        <v>29</v>
      </c>
      <c r="F29" s="50" t="s">
        <v>58</v>
      </c>
      <c r="G29" s="51">
        <f t="shared" si="3"/>
        <v>600</v>
      </c>
      <c r="H29" s="52">
        <v>3</v>
      </c>
      <c r="I29" s="138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4"/>
      <c r="Q29" s="84"/>
      <c r="R29" s="59"/>
      <c r="S29" s="57"/>
      <c r="T29" s="56"/>
    </row>
    <row r="30" spans="1:20" ht="25.5" customHeight="1" x14ac:dyDescent="0.25">
      <c r="A30" s="27"/>
      <c r="B30" s="46">
        <v>24</v>
      </c>
      <c r="C30" s="47" t="s">
        <v>59</v>
      </c>
      <c r="D30" s="48">
        <v>2</v>
      </c>
      <c r="E30" s="49" t="s">
        <v>29</v>
      </c>
      <c r="F30" s="50" t="s">
        <v>60</v>
      </c>
      <c r="G30" s="51">
        <f t="shared" si="3"/>
        <v>66</v>
      </c>
      <c r="H30" s="52">
        <v>33</v>
      </c>
      <c r="I30" s="138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25.5" customHeight="1" x14ac:dyDescent="0.25">
      <c r="A31" s="27"/>
      <c r="B31" s="46">
        <v>25</v>
      </c>
      <c r="C31" s="47" t="s">
        <v>61</v>
      </c>
      <c r="D31" s="48">
        <v>38</v>
      </c>
      <c r="E31" s="49" t="s">
        <v>29</v>
      </c>
      <c r="F31" s="50" t="s">
        <v>62</v>
      </c>
      <c r="G31" s="51">
        <f t="shared" si="3"/>
        <v>2090</v>
      </c>
      <c r="H31" s="52">
        <v>55</v>
      </c>
      <c r="I31" s="138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4"/>
      <c r="Q31" s="84"/>
      <c r="R31" s="59"/>
      <c r="S31" s="57"/>
      <c r="T31" s="56"/>
    </row>
    <row r="32" spans="1:20" ht="25.5" customHeight="1" x14ac:dyDescent="0.25">
      <c r="A32" s="27"/>
      <c r="B32" s="46">
        <v>26</v>
      </c>
      <c r="C32" s="47" t="s">
        <v>63</v>
      </c>
      <c r="D32" s="48">
        <v>15</v>
      </c>
      <c r="E32" s="49" t="s">
        <v>29</v>
      </c>
      <c r="F32" s="50" t="s">
        <v>64</v>
      </c>
      <c r="G32" s="51">
        <f t="shared" si="3"/>
        <v>225</v>
      </c>
      <c r="H32" s="52">
        <v>15</v>
      </c>
      <c r="I32" s="138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4"/>
      <c r="Q32" s="84"/>
      <c r="R32" s="59"/>
      <c r="S32" s="57"/>
      <c r="T32" s="56"/>
    </row>
    <row r="33" spans="1:20" ht="25.5" customHeight="1" x14ac:dyDescent="0.25">
      <c r="A33" s="27"/>
      <c r="B33" s="46">
        <v>27</v>
      </c>
      <c r="C33" s="47" t="s">
        <v>65</v>
      </c>
      <c r="D33" s="48">
        <v>19</v>
      </c>
      <c r="E33" s="49" t="s">
        <v>29</v>
      </c>
      <c r="F33" s="50" t="s">
        <v>66</v>
      </c>
      <c r="G33" s="51">
        <f t="shared" si="3"/>
        <v>684</v>
      </c>
      <c r="H33" s="52">
        <v>36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4"/>
      <c r="Q33" s="84"/>
      <c r="R33" s="59"/>
      <c r="S33" s="57"/>
      <c r="T33" s="56"/>
    </row>
    <row r="34" spans="1:20" ht="44.25" customHeight="1" x14ac:dyDescent="0.25">
      <c r="A34" s="27"/>
      <c r="B34" s="46">
        <v>28</v>
      </c>
      <c r="C34" s="47" t="s">
        <v>67</v>
      </c>
      <c r="D34" s="48">
        <v>20</v>
      </c>
      <c r="E34" s="49" t="s">
        <v>29</v>
      </c>
      <c r="F34" s="50" t="s">
        <v>110</v>
      </c>
      <c r="G34" s="51">
        <f t="shared" si="3"/>
        <v>400</v>
      </c>
      <c r="H34" s="52">
        <v>20</v>
      </c>
      <c r="I34" s="138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4"/>
      <c r="Q34" s="84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68</v>
      </c>
      <c r="D35" s="48">
        <v>3</v>
      </c>
      <c r="E35" s="49" t="s">
        <v>29</v>
      </c>
      <c r="F35" s="50" t="s">
        <v>69</v>
      </c>
      <c r="G35" s="51">
        <f t="shared" si="3"/>
        <v>75</v>
      </c>
      <c r="H35" s="52">
        <v>25</v>
      </c>
      <c r="I35" s="138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4"/>
      <c r="Q35" s="84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70</v>
      </c>
      <c r="D36" s="48">
        <v>20</v>
      </c>
      <c r="E36" s="49" t="s">
        <v>29</v>
      </c>
      <c r="F36" s="50" t="s">
        <v>71</v>
      </c>
      <c r="G36" s="51">
        <f t="shared" si="3"/>
        <v>220</v>
      </c>
      <c r="H36" s="52">
        <v>11</v>
      </c>
      <c r="I36" s="138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4"/>
      <c r="Q36" s="84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72</v>
      </c>
      <c r="D37" s="48">
        <v>20</v>
      </c>
      <c r="E37" s="49" t="s">
        <v>29</v>
      </c>
      <c r="F37" s="50" t="s">
        <v>71</v>
      </c>
      <c r="G37" s="51">
        <f t="shared" si="3"/>
        <v>260</v>
      </c>
      <c r="H37" s="52">
        <v>13</v>
      </c>
      <c r="I37" s="138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4"/>
      <c r="Q37" s="84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111</v>
      </c>
      <c r="D38" s="48">
        <v>50</v>
      </c>
      <c r="E38" s="49" t="s">
        <v>29</v>
      </c>
      <c r="F38" s="50" t="s">
        <v>73</v>
      </c>
      <c r="G38" s="51">
        <f t="shared" si="3"/>
        <v>250</v>
      </c>
      <c r="H38" s="52">
        <v>5</v>
      </c>
      <c r="I38" s="138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84"/>
      <c r="Q38" s="84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74</v>
      </c>
      <c r="D39" s="48">
        <v>20</v>
      </c>
      <c r="E39" s="49" t="s">
        <v>29</v>
      </c>
      <c r="F39" s="50" t="s">
        <v>112</v>
      </c>
      <c r="G39" s="51">
        <f t="shared" si="3"/>
        <v>1200</v>
      </c>
      <c r="H39" s="52">
        <v>60</v>
      </c>
      <c r="I39" s="138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84"/>
      <c r="Q39" s="84"/>
      <c r="R39" s="59"/>
      <c r="S39" s="57"/>
      <c r="T39" s="56"/>
    </row>
    <row r="40" spans="1:20" ht="62.25" customHeight="1" x14ac:dyDescent="0.25">
      <c r="A40" s="27"/>
      <c r="B40" s="46">
        <v>34</v>
      </c>
      <c r="C40" s="47" t="s">
        <v>75</v>
      </c>
      <c r="D40" s="48">
        <v>2</v>
      </c>
      <c r="E40" s="49" t="s">
        <v>29</v>
      </c>
      <c r="F40" s="50" t="s">
        <v>113</v>
      </c>
      <c r="G40" s="51">
        <f t="shared" si="3"/>
        <v>2200</v>
      </c>
      <c r="H40" s="52">
        <v>1100</v>
      </c>
      <c r="I40" s="138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84"/>
      <c r="Q40" s="84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76</v>
      </c>
      <c r="D41" s="48">
        <v>20</v>
      </c>
      <c r="E41" s="49" t="s">
        <v>29</v>
      </c>
      <c r="F41" s="50" t="s">
        <v>77</v>
      </c>
      <c r="G41" s="51">
        <f t="shared" si="3"/>
        <v>700</v>
      </c>
      <c r="H41" s="52">
        <v>35</v>
      </c>
      <c r="I41" s="138"/>
      <c r="J41" s="53">
        <f t="shared" si="6"/>
        <v>0</v>
      </c>
      <c r="K41" s="54" t="str">
        <f t="shared" si="7"/>
        <v xml:space="preserve"> </v>
      </c>
      <c r="L41" s="55"/>
      <c r="M41" s="55"/>
      <c r="N41" s="57"/>
      <c r="O41" s="57"/>
      <c r="P41" s="84"/>
      <c r="Q41" s="84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78</v>
      </c>
      <c r="D42" s="48">
        <v>20</v>
      </c>
      <c r="E42" s="49" t="s">
        <v>29</v>
      </c>
      <c r="F42" s="50" t="s">
        <v>79</v>
      </c>
      <c r="G42" s="51">
        <f t="shared" si="3"/>
        <v>520</v>
      </c>
      <c r="H42" s="52">
        <v>26</v>
      </c>
      <c r="I42" s="138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4"/>
      <c r="Q42" s="84"/>
      <c r="R42" s="59"/>
      <c r="S42" s="57"/>
      <c r="T42" s="56"/>
    </row>
    <row r="43" spans="1:20" ht="30.75" customHeight="1" x14ac:dyDescent="0.25">
      <c r="A43" s="27"/>
      <c r="B43" s="46">
        <v>37</v>
      </c>
      <c r="C43" s="47" t="s">
        <v>114</v>
      </c>
      <c r="D43" s="48">
        <v>3</v>
      </c>
      <c r="E43" s="49" t="s">
        <v>31</v>
      </c>
      <c r="F43" s="50" t="s">
        <v>80</v>
      </c>
      <c r="G43" s="51">
        <f t="shared" si="3"/>
        <v>90</v>
      </c>
      <c r="H43" s="52">
        <v>30</v>
      </c>
      <c r="I43" s="138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4"/>
      <c r="Q43" s="84"/>
      <c r="R43" s="59"/>
      <c r="S43" s="57"/>
      <c r="T43" s="56"/>
    </row>
    <row r="44" spans="1:20" ht="65.25" customHeight="1" thickBot="1" x14ac:dyDescent="0.3">
      <c r="A44" s="27"/>
      <c r="B44" s="85">
        <v>38</v>
      </c>
      <c r="C44" s="86" t="s">
        <v>115</v>
      </c>
      <c r="D44" s="87">
        <v>2</v>
      </c>
      <c r="E44" s="88" t="s">
        <v>29</v>
      </c>
      <c r="F44" s="89" t="s">
        <v>116</v>
      </c>
      <c r="G44" s="90">
        <f t="shared" si="3"/>
        <v>150</v>
      </c>
      <c r="H44" s="91">
        <v>75</v>
      </c>
      <c r="I44" s="141"/>
      <c r="J44" s="92">
        <f t="shared" si="6"/>
        <v>0</v>
      </c>
      <c r="K44" s="93" t="str">
        <f t="shared" si="7"/>
        <v xml:space="preserve"> </v>
      </c>
      <c r="L44" s="94"/>
      <c r="M44" s="94"/>
      <c r="N44" s="95"/>
      <c r="O44" s="95"/>
      <c r="P44" s="96"/>
      <c r="Q44" s="96"/>
      <c r="R44" s="97"/>
      <c r="S44" s="95"/>
      <c r="T44" s="98"/>
    </row>
    <row r="45" spans="1:20" ht="30.75" customHeight="1" x14ac:dyDescent="0.25">
      <c r="A45" s="27"/>
      <c r="B45" s="99">
        <v>39</v>
      </c>
      <c r="C45" s="100" t="s">
        <v>30</v>
      </c>
      <c r="D45" s="101">
        <v>10</v>
      </c>
      <c r="E45" s="102" t="s">
        <v>31</v>
      </c>
      <c r="F45" s="103" t="s">
        <v>32</v>
      </c>
      <c r="G45" s="104">
        <f t="shared" si="3"/>
        <v>1020</v>
      </c>
      <c r="H45" s="105">
        <v>102</v>
      </c>
      <c r="I45" s="142"/>
      <c r="J45" s="106">
        <f t="shared" si="6"/>
        <v>0</v>
      </c>
      <c r="K45" s="107" t="str">
        <f t="shared" si="7"/>
        <v xml:space="preserve"> </v>
      </c>
      <c r="L45" s="55" t="s">
        <v>85</v>
      </c>
      <c r="M45" s="55" t="s">
        <v>86</v>
      </c>
      <c r="N45" s="57"/>
      <c r="O45" s="57"/>
      <c r="P45" s="55" t="s">
        <v>95</v>
      </c>
      <c r="Q45" s="55" t="s">
        <v>96</v>
      </c>
      <c r="R45" s="59" t="s">
        <v>27</v>
      </c>
      <c r="S45" s="57"/>
      <c r="T45" s="56" t="s">
        <v>12</v>
      </c>
    </row>
    <row r="46" spans="1:20" ht="93" customHeight="1" x14ac:dyDescent="0.25">
      <c r="A46" s="27"/>
      <c r="B46" s="46">
        <v>40</v>
      </c>
      <c r="C46" s="47" t="s">
        <v>46</v>
      </c>
      <c r="D46" s="48">
        <v>25</v>
      </c>
      <c r="E46" s="49" t="s">
        <v>31</v>
      </c>
      <c r="F46" s="50" t="s">
        <v>106</v>
      </c>
      <c r="G46" s="51">
        <f t="shared" si="3"/>
        <v>3125</v>
      </c>
      <c r="H46" s="52">
        <v>125</v>
      </c>
      <c r="I46" s="138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4"/>
      <c r="Q46" s="84"/>
      <c r="R46" s="59"/>
      <c r="S46" s="57"/>
      <c r="T46" s="56"/>
    </row>
    <row r="47" spans="1:20" ht="36.75" customHeight="1" x14ac:dyDescent="0.25">
      <c r="A47" s="27"/>
      <c r="B47" s="46">
        <v>41</v>
      </c>
      <c r="C47" s="47" t="s">
        <v>81</v>
      </c>
      <c r="D47" s="48">
        <v>1</v>
      </c>
      <c r="E47" s="49" t="s">
        <v>29</v>
      </c>
      <c r="F47" s="50" t="s">
        <v>82</v>
      </c>
      <c r="G47" s="51">
        <f t="shared" si="3"/>
        <v>80</v>
      </c>
      <c r="H47" s="52">
        <v>80</v>
      </c>
      <c r="I47" s="138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4"/>
      <c r="Q47" s="84"/>
      <c r="R47" s="59"/>
      <c r="S47" s="57"/>
      <c r="T47" s="56"/>
    </row>
    <row r="48" spans="1:20" ht="45" customHeight="1" thickBot="1" x14ac:dyDescent="0.3">
      <c r="A48" s="27"/>
      <c r="B48" s="108">
        <v>42</v>
      </c>
      <c r="C48" s="109" t="s">
        <v>83</v>
      </c>
      <c r="D48" s="110">
        <v>3</v>
      </c>
      <c r="E48" s="111" t="s">
        <v>29</v>
      </c>
      <c r="F48" s="112" t="s">
        <v>84</v>
      </c>
      <c r="G48" s="113">
        <f t="shared" si="3"/>
        <v>210</v>
      </c>
      <c r="H48" s="114">
        <v>70</v>
      </c>
      <c r="I48" s="143"/>
      <c r="J48" s="115">
        <f t="shared" si="6"/>
        <v>0</v>
      </c>
      <c r="K48" s="116" t="str">
        <f t="shared" si="7"/>
        <v xml:space="preserve"> </v>
      </c>
      <c r="L48" s="117"/>
      <c r="M48" s="117"/>
      <c r="N48" s="118"/>
      <c r="O48" s="118"/>
      <c r="P48" s="119"/>
      <c r="Q48" s="119"/>
      <c r="R48" s="120"/>
      <c r="S48" s="118"/>
      <c r="T48" s="121"/>
    </row>
    <row r="49" spans="2:20" ht="45" customHeight="1" thickTop="1" thickBot="1" x14ac:dyDescent="0.3">
      <c r="C49" s="1"/>
      <c r="D49" s="1"/>
      <c r="E49" s="1"/>
      <c r="F49" s="1"/>
      <c r="G49" s="1"/>
      <c r="J49" s="122"/>
    </row>
    <row r="50" spans="2:20" ht="60.75" customHeight="1" thickTop="1" thickBot="1" x14ac:dyDescent="0.3">
      <c r="B50" s="123" t="s">
        <v>9</v>
      </c>
      <c r="C50" s="123"/>
      <c r="D50" s="123"/>
      <c r="E50" s="123"/>
      <c r="F50" s="123"/>
      <c r="G50" s="124"/>
      <c r="H50" s="125" t="s">
        <v>10</v>
      </c>
      <c r="I50" s="126" t="s">
        <v>11</v>
      </c>
      <c r="J50" s="127"/>
      <c r="K50" s="128"/>
      <c r="S50" s="24"/>
      <c r="T50" s="129"/>
    </row>
    <row r="51" spans="2:20" ht="33" customHeight="1" thickTop="1" thickBot="1" x14ac:dyDescent="0.3">
      <c r="B51" s="130" t="s">
        <v>26</v>
      </c>
      <c r="C51" s="130"/>
      <c r="D51" s="130"/>
      <c r="E51" s="130"/>
      <c r="F51" s="130"/>
      <c r="G51" s="131"/>
      <c r="H51" s="132">
        <f>SUM(G7:G48)</f>
        <v>35788</v>
      </c>
      <c r="I51" s="133">
        <f>SUM(J7:J48)</f>
        <v>0</v>
      </c>
      <c r="J51" s="134"/>
      <c r="K51" s="135"/>
    </row>
    <row r="52" spans="2:20" ht="14.25" customHeight="1" thickTop="1" x14ac:dyDescent="0.25"/>
    <row r="53" spans="2:20" ht="14.25" customHeight="1" x14ac:dyDescent="0.25"/>
    <row r="54" spans="2:20" ht="14.25" customHeight="1" x14ac:dyDescent="0.25"/>
    <row r="55" spans="2:20" ht="14.25" customHeight="1" x14ac:dyDescent="0.25"/>
    <row r="56" spans="2:20" ht="14.25" customHeight="1" x14ac:dyDescent="0.25"/>
    <row r="57" spans="2:20" ht="14.25" customHeight="1" x14ac:dyDescent="0.25"/>
    <row r="58" spans="2:20" ht="14.25" customHeight="1" x14ac:dyDescent="0.25"/>
    <row r="59" spans="2:20" ht="14.25" customHeight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</sheetData>
  <sheetProtection algorithmName="SHA-512" hashValue="8bAiQRpQLbS3WqMriqt7ORMc1J46Zh3uASEku+p5yHJEOxkQlBHpwF09vCBpLowbpXCGyvrgTK0XMscigAScjQ==" saltValue="dfU/QQM5OotsXFwFTzaJ/g==" spinCount="100000" sheet="1" objects="1" scenarios="1"/>
  <mergeCells count="50">
    <mergeCell ref="T10:T19"/>
    <mergeCell ref="S10:S19"/>
    <mergeCell ref="B1:D1"/>
    <mergeCell ref="I50:K50"/>
    <mergeCell ref="B51:F51"/>
    <mergeCell ref="I51:K51"/>
    <mergeCell ref="B50:F50"/>
    <mergeCell ref="L10:L19"/>
    <mergeCell ref="M7:M9"/>
    <mergeCell ref="M10:M19"/>
    <mergeCell ref="S7:S9"/>
    <mergeCell ref="T7:T9"/>
    <mergeCell ref="L7:L9"/>
    <mergeCell ref="P10:P19"/>
    <mergeCell ref="Q10:Q19"/>
    <mergeCell ref="P7:P9"/>
    <mergeCell ref="Q7:Q9"/>
    <mergeCell ref="R7:R9"/>
    <mergeCell ref="R10:R19"/>
    <mergeCell ref="L20:L21"/>
    <mergeCell ref="M20:M21"/>
    <mergeCell ref="N20:N21"/>
    <mergeCell ref="O20:O21"/>
    <mergeCell ref="N7:N9"/>
    <mergeCell ref="N10:N19"/>
    <mergeCell ref="O10:O19"/>
    <mergeCell ref="O7:O9"/>
    <mergeCell ref="P20:P21"/>
    <mergeCell ref="Q20:Q21"/>
    <mergeCell ref="R20:R21"/>
    <mergeCell ref="S20:S21"/>
    <mergeCell ref="T20:T21"/>
    <mergeCell ref="L22:L44"/>
    <mergeCell ref="M22:M44"/>
    <mergeCell ref="L45:L48"/>
    <mergeCell ref="M45:M48"/>
    <mergeCell ref="N22:N44"/>
    <mergeCell ref="N45:N48"/>
    <mergeCell ref="O22:O44"/>
    <mergeCell ref="P22:P44"/>
    <mergeCell ref="Q22:Q44"/>
    <mergeCell ref="R22:R44"/>
    <mergeCell ref="S22:S44"/>
    <mergeCell ref="T22:T44"/>
    <mergeCell ref="T45:T48"/>
    <mergeCell ref="O45:O48"/>
    <mergeCell ref="P45:P48"/>
    <mergeCell ref="Q45:Q48"/>
    <mergeCell ref="R45:R48"/>
    <mergeCell ref="S45:S48"/>
  </mergeCells>
  <conditionalFormatting sqref="B7:B48">
    <cfRule type="cellIs" dxfId="10" priority="83" operator="greaterThanOrEqual">
      <formula>1</formula>
    </cfRule>
    <cfRule type="containsBlanks" dxfId="9" priority="89">
      <formula>LEN(TRIM(B7))=0</formula>
    </cfRule>
  </conditionalFormatting>
  <conditionalFormatting sqref="D7:D48">
    <cfRule type="containsBlanks" dxfId="8" priority="22">
      <formula>LEN(TRIM(D7))=0</formula>
    </cfRule>
  </conditionalFormatting>
  <conditionalFormatting sqref="I7:I48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48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2025-10-14T06:12:21Z</dcterms:modified>
</cp:coreProperties>
</file>